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denikayev\Downloads\подготовить 05.01.23 протокол и аукцион\"/>
    </mc:Choice>
  </mc:AlternateContent>
  <xr:revisionPtr revIDLastSave="0" documentId="13_ncr:1_{323D492D-0EDA-4160-B6D3-85225B0D4C88}" xr6:coauthVersionLast="47" xr6:coauthVersionMax="47" xr10:uidLastSave="{00000000-0000-0000-0000-000000000000}"/>
  <bookViews>
    <workbookView xWindow="-120" yWindow="-120" windowWidth="29040" windowHeight="15720" tabRatio="358" xr2:uid="{00000000-000D-0000-FFFF-FFFF00000000}"/>
  </bookViews>
  <sheets>
    <sheet name="НВЛ" sheetId="4" r:id="rId1"/>
  </sheets>
  <definedNames>
    <definedName name="_xlnm._FilterDatabase" localSheetId="0" hidden="1">НВЛ!$A$9:$J$9</definedName>
    <definedName name="_xlnm.Print_Titles" localSheetId="0">НВЛ!$5:$9</definedName>
  </definedNames>
  <calcPr calcId="191029"/>
</workbook>
</file>

<file path=xl/calcChain.xml><?xml version="1.0" encoding="utf-8"?>
<calcChain xmlns="http://schemas.openxmlformats.org/spreadsheetml/2006/main">
  <c r="J81" i="4" l="1"/>
  <c r="I81" i="4"/>
  <c r="H71" i="4"/>
  <c r="H80" i="4"/>
  <c r="H77" i="4" l="1"/>
  <c r="H76" i="4"/>
  <c r="H75" i="4"/>
  <c r="H74" i="4"/>
  <c r="H73" i="4"/>
  <c r="H68" i="4"/>
  <c r="H67" i="4"/>
  <c r="H78" i="4"/>
  <c r="H69" i="4"/>
  <c r="H66" i="4"/>
  <c r="H12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37" i="4"/>
  <c r="H38" i="4"/>
  <c r="H39" i="4"/>
  <c r="H40" i="4"/>
  <c r="H41" i="4"/>
  <c r="H42" i="4"/>
  <c r="H43" i="4"/>
  <c r="H44" i="4"/>
  <c r="H45" i="4"/>
  <c r="H46" i="4"/>
  <c r="H47" i="4"/>
  <c r="H48" i="4"/>
  <c r="H49" i="4"/>
  <c r="H50" i="4"/>
  <c r="H51" i="4"/>
  <c r="H52" i="4"/>
  <c r="H53" i="4"/>
  <c r="H54" i="4"/>
  <c r="H55" i="4"/>
  <c r="H56" i="4"/>
  <c r="H57" i="4"/>
  <c r="H58" i="4"/>
  <c r="H59" i="4"/>
  <c r="H60" i="4"/>
  <c r="H61" i="4"/>
  <c r="H62" i="4"/>
  <c r="H63" i="4"/>
  <c r="H64" i="4"/>
  <c r="H11" i="4"/>
  <c r="H81" i="4" l="1"/>
</calcChain>
</file>

<file path=xl/sharedStrings.xml><?xml version="1.0" encoding="utf-8"?>
<sst xmlns="http://schemas.openxmlformats.org/spreadsheetml/2006/main" count="218" uniqueCount="148">
  <si>
    <t>Ед.
изм</t>
  </si>
  <si>
    <t>шт</t>
  </si>
  <si>
    <t xml:space="preserve">            Генеральный директор ТОО "Мунайтелеком</t>
  </si>
  <si>
    <t xml:space="preserve">              __________________________ Бекжанов А.Е.</t>
  </si>
  <si>
    <t xml:space="preserve">              "________" ______________________ 2017 г.</t>
  </si>
  <si>
    <t>к-т</t>
  </si>
  <si>
    <t>В0003800153</t>
  </si>
  <si>
    <t>ВА000001211</t>
  </si>
  <si>
    <t>ВА000001291</t>
  </si>
  <si>
    <t>ВА000001275</t>
  </si>
  <si>
    <t>ВА000001177</t>
  </si>
  <si>
    <t>ВА000001230</t>
  </si>
  <si>
    <t>ВА000001214</t>
  </si>
  <si>
    <t>ВА000001215</t>
  </si>
  <si>
    <t>ВА000001174</t>
  </si>
  <si>
    <t>ВА000002345</t>
  </si>
  <si>
    <t>ВА000001699</t>
  </si>
  <si>
    <t>ВА000001700</t>
  </si>
  <si>
    <t>ВА000002337</t>
  </si>
  <si>
    <t>ВА000001258</t>
  </si>
  <si>
    <t>В0004600906</t>
  </si>
  <si>
    <t>В0004600905</t>
  </si>
  <si>
    <t>ВА000001219</t>
  </si>
  <si>
    <t>В0009004587</t>
  </si>
  <si>
    <t>В0004700767</t>
  </si>
  <si>
    <t>В0004700762</t>
  </si>
  <si>
    <t>ВА000001322</t>
  </si>
  <si>
    <t>В0004800393</t>
  </si>
  <si>
    <t>В0004800394</t>
  </si>
  <si>
    <t>ВА000001272</t>
  </si>
  <si>
    <t>Тормозные накладки Урал-4320</t>
  </si>
  <si>
    <t>ВА000001202</t>
  </si>
  <si>
    <t>ВА000002323</t>
  </si>
  <si>
    <t>ВА000001273</t>
  </si>
  <si>
    <t>ВА000001299</t>
  </si>
  <si>
    <t>ВА000001282</t>
  </si>
  <si>
    <t>ВА000001281</t>
  </si>
  <si>
    <t>ВА000001310</t>
  </si>
  <si>
    <t>В0005400396</t>
  </si>
  <si>
    <t>ВА000001290</t>
  </si>
  <si>
    <t>В0005400337</t>
  </si>
  <si>
    <t>ВА000001316</t>
  </si>
  <si>
    <t>Кол-во</t>
  </si>
  <si>
    <t>Дата поступления</t>
  </si>
  <si>
    <t>В0004800400</t>
  </si>
  <si>
    <t>ВА000002205</t>
  </si>
  <si>
    <t>ВА000002206</t>
  </si>
  <si>
    <t>ВА000001263</t>
  </si>
  <si>
    <t>В0004700763</t>
  </si>
  <si>
    <t>В0004700765</t>
  </si>
  <si>
    <t>ВА000003974</t>
  </si>
  <si>
    <t>Цилиндр тормозной колесный передний,правый 469-3501041-01Уаз</t>
  </si>
  <si>
    <t>ВА000003977</t>
  </si>
  <si>
    <t>Цилиндр тормозной рабочии задний 3151-3502040</t>
  </si>
  <si>
    <t>ВА000003975</t>
  </si>
  <si>
    <t>ВА000002324</t>
  </si>
  <si>
    <t>ВА000000162</t>
  </si>
  <si>
    <t>Ролик для Toyota LC-100 16603-66010</t>
  </si>
  <si>
    <t>Ролик Кодиционера Toyota LC-100 VX</t>
  </si>
  <si>
    <t>Сальник Toyota LC-100 93311-99009</t>
  </si>
  <si>
    <t>Реле поворотов рс-950 Уаз</t>
  </si>
  <si>
    <t>ВА000001259</t>
  </si>
  <si>
    <t>№</t>
  </si>
  <si>
    <t>ТМЗ</t>
  </si>
  <si>
    <t>Код 1С</t>
  </si>
  <si>
    <t>Автозапчасти</t>
  </si>
  <si>
    <t>В0001000200</t>
  </si>
  <si>
    <t>КАБЕЛЬ КРВБГ 5*1.5</t>
  </si>
  <si>
    <t>метр</t>
  </si>
  <si>
    <t>КАБЕЛЬ СМПВЭГ 30*1.5</t>
  </si>
  <si>
    <t>В0001000203</t>
  </si>
  <si>
    <t>Фильтр воздушный УАЗ (дв. УМЗ 4178, 4218, 4179)</t>
  </si>
  <si>
    <t>Воздушный фильтр УА 10613</t>
  </si>
  <si>
    <t>Воздушный фильтр PC22267 (Toyota)</t>
  </si>
  <si>
    <t>Элемент фильтрующей очистки масла MX 100262 (53-1012040-10), для ГАЗ-53, ЗМЗ-53-11, ГАЗ-66, ПАЗ-672М,КАВЗ-685</t>
  </si>
  <si>
    <t>Фильтр очистки воздуха MX100224 МАЗ</t>
  </si>
  <si>
    <t>Габаритные фары газель 8512-3726 (ГОСТ 69-72)</t>
  </si>
  <si>
    <t>Датчик положения Дроссельной заслонки 4.7.2.</t>
  </si>
  <si>
    <t>Fuel Filter for Automobiles 23300-50090 Toyota</t>
  </si>
  <si>
    <t>Oil Filter IPO-108 Toyota 90915-20001</t>
  </si>
  <si>
    <t>Рычаг маятниковый с кронштейном и шарниром ГАЗ 3110</t>
  </si>
  <si>
    <t>Рычаг маятниковый с кронштейном и шарниром на подшипниках,для ГАЗ</t>
  </si>
  <si>
    <t>Опора карданового вала Г-53, Г-3307</t>
  </si>
  <si>
    <t>Подшипники КАВЗ-7609 Е</t>
  </si>
  <si>
    <t>РВД  ПЛ-12-25-V ГОСТ 6286-73</t>
  </si>
  <si>
    <t>РВД (EN 853 ISN DN16 mm WP16MPABP)64mPa 2012</t>
  </si>
  <si>
    <t>Реле PC 507 -12В,ГОСТ 3940-84</t>
  </si>
  <si>
    <t>Реле зарядки уаз-22.3372 ГОСТ Р 52230-2004</t>
  </si>
  <si>
    <t>Ролик 6203 RS</t>
  </si>
  <si>
    <t>Сальник 90311-52022 Toyota</t>
  </si>
  <si>
    <t>Колпачок маслоотражательный комплект</t>
  </si>
  <si>
    <t>Сальник хвостовика уаз 42х68х10х15,5</t>
  </si>
  <si>
    <t>Сопротивление добавочное СЭ 107 У-ХЛ</t>
  </si>
  <si>
    <t>ВА000002354</t>
  </si>
  <si>
    <t>Фильтр топливный MX 109820 МАЗ 5432, 5516</t>
  </si>
  <si>
    <t>Топливный фильтр 23300-50090</t>
  </si>
  <si>
    <t>Топливный фильтр Toyota 90915-03002</t>
  </si>
  <si>
    <t>Топливный фильтр PW 71-80</t>
  </si>
  <si>
    <t>Тормозные колодки д/авто  задние ГАЗ-3302</t>
  </si>
  <si>
    <t>Трос спидометра ГВ 300-01</t>
  </si>
  <si>
    <t>Фильтр  маслянный ВАЗ 2101-1012005</t>
  </si>
  <si>
    <t>Фильтр воздушный 3102-1109013</t>
  </si>
  <si>
    <t>Цилиндр колесный переднего тормоза левый  0469-00-3501041-96 УАЗ</t>
  </si>
  <si>
    <t>Цилиндр  колесный переднего тормоза  левый 469-3501040-01</t>
  </si>
  <si>
    <t>Шланг 853 2SNDN 16WP 250 Bar</t>
  </si>
  <si>
    <t>Шланг РВД II-19-18 У ГОСТ 2543-60</t>
  </si>
  <si>
    <t>Комплект штанг толкателя клапана с регулировочными винтами</t>
  </si>
  <si>
    <t>Фильтр воздушный TSN 9.1.96 для УАЗ</t>
  </si>
  <si>
    <t>Фильтр топливный МАЗ,КРАЗ</t>
  </si>
  <si>
    <t>Кабельно-проводниковая продукция</t>
  </si>
  <si>
    <t>КАБЕЛЬ СБПУ-3*1.0</t>
  </si>
  <si>
    <t>В0001000199</t>
  </si>
  <si>
    <t>Трубная продукция</t>
  </si>
  <si>
    <t>Трубы нефтепроводная 114х5</t>
  </si>
  <si>
    <t>т</t>
  </si>
  <si>
    <t>В0009000151</t>
  </si>
  <si>
    <t>Кабель контрольный КВВГ 7х2,5</t>
  </si>
  <si>
    <t>км</t>
  </si>
  <si>
    <t>В0002000066</t>
  </si>
  <si>
    <t>Контрольно-измерительные приборы</t>
  </si>
  <si>
    <t>Датчик нагрузки ,ДН130 d25 мм</t>
  </si>
  <si>
    <t>В0009005200</t>
  </si>
  <si>
    <t>Датчик нагрузки ,ДН130 d32 мм</t>
  </si>
  <si>
    <t>В0009005202</t>
  </si>
  <si>
    <t>Датчик нагрузки для динамографа тип ДН130 d28 мм</t>
  </si>
  <si>
    <t>В0009005201</t>
  </si>
  <si>
    <t>Элемент фильтрующей очистки масла МТЗ-1221</t>
  </si>
  <si>
    <t>Фильтр топливный 9.3.70</t>
  </si>
  <si>
    <t>Фильтр тонкой очистки топлива ФТ 015-1117010</t>
  </si>
  <si>
    <t>Цилиндр тормозной колесный передний, левый 469-3501041-01 УАЗ</t>
  </si>
  <si>
    <t>Фильтр тонкой очистки топлива, УАЗ</t>
  </si>
  <si>
    <t>В0009008603</t>
  </si>
  <si>
    <t>В0009008604</t>
  </si>
  <si>
    <t>В0009008606</t>
  </si>
  <si>
    <r>
      <t xml:space="preserve">Остаточная сумма, </t>
    </r>
    <r>
      <rPr>
        <i/>
        <sz val="8"/>
        <color theme="1"/>
        <rFont val="Times New Roman"/>
        <family val="1"/>
        <charset val="204"/>
      </rPr>
      <t>в тг без НДС</t>
    </r>
  </si>
  <si>
    <r>
      <t xml:space="preserve">Цена, </t>
    </r>
    <r>
      <rPr>
        <i/>
        <sz val="8"/>
        <color theme="1"/>
        <rFont val="Times New Roman"/>
        <family val="1"/>
        <charset val="204"/>
      </rPr>
      <t>в тг без НДС</t>
    </r>
  </si>
  <si>
    <t>Ремкомплект цилиндра главного сцепления 469-1602300,3741-1602300</t>
  </si>
  <si>
    <t>Специальная техника</t>
  </si>
  <si>
    <t>Автопогрузчик ВП-0,5</t>
  </si>
  <si>
    <t>В04104В24</t>
  </si>
  <si>
    <t>Уровнемер У-150</t>
  </si>
  <si>
    <t>В0009005197</t>
  </si>
  <si>
    <t>Диск диаграммный №1272, ГОСТ 7826-93</t>
  </si>
  <si>
    <t>В0000500037</t>
  </si>
  <si>
    <r>
      <t xml:space="preserve">Сумма по последне проведенному аукциону, </t>
    </r>
    <r>
      <rPr>
        <i/>
        <sz val="8"/>
        <color theme="1"/>
        <rFont val="Times New Roman"/>
        <family val="1"/>
        <charset val="204"/>
      </rPr>
      <t>в тг без НДС</t>
    </r>
  </si>
  <si>
    <r>
      <t>Минимальная цена Актива,</t>
    </r>
    <r>
      <rPr>
        <i/>
        <sz val="8"/>
        <color theme="1"/>
        <rFont val="Times New Roman"/>
        <family val="1"/>
        <charset val="204"/>
      </rPr>
      <t xml:space="preserve"> в тг без НДС</t>
    </r>
  </si>
  <si>
    <t>Остатки на 08.01.2024г.</t>
  </si>
  <si>
    <t>Информация об наличии НВЛ ТМЗ ТОО «Мунайтелеком» в 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</si>
</sst>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9" x14ac:knownFonts="1">
    <font>
      <sz val="8"/>
      <name val="Arial"/>
      <family val="2"/>
    </font>
    <font>
      <sz val="8"/>
      <name val="Arial"/>
      <family val="2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theme="1"/>
      <name val="Arial"/>
      <family val="2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6" fillId="0" borderId="0"/>
    <xf numFmtId="43" fontId="1" fillId="0" borderId="0" applyFont="0" applyFill="0" applyBorder="0" applyAlignment="0" applyProtection="0"/>
  </cellStyleXfs>
  <cellXfs count="61">
    <xf numFmtId="0" fontId="0" fillId="0" borderId="0" xfId="0"/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left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left" wrapText="1"/>
    </xf>
    <xf numFmtId="0" fontId="5" fillId="0" borderId="0" xfId="0" applyFont="1" applyAlignment="1">
      <alignment horizontal="right" vertical="center"/>
    </xf>
    <xf numFmtId="0" fontId="2" fillId="0" borderId="0" xfId="0" applyFont="1" applyAlignment="1">
      <alignment horizontal="center" wrapText="1"/>
    </xf>
    <xf numFmtId="0" fontId="10" fillId="0" borderId="1" xfId="2" applyFont="1" applyBorder="1" applyAlignment="1">
      <alignment horizontal="center" vertical="center" wrapText="1"/>
    </xf>
    <xf numFmtId="14" fontId="10" fillId="0" borderId="1" xfId="2" applyNumberFormat="1" applyFont="1" applyBorder="1" applyAlignment="1">
      <alignment horizontal="center" vertical="center" wrapText="1"/>
    </xf>
    <xf numFmtId="0" fontId="7" fillId="0" borderId="0" xfId="0" applyFont="1"/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wrapText="1"/>
    </xf>
    <xf numFmtId="0" fontId="11" fillId="0" borderId="0" xfId="0" applyFont="1" applyAlignment="1">
      <alignment vertical="top" wrapText="1"/>
    </xf>
    <xf numFmtId="0" fontId="12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2" fontId="10" fillId="0" borderId="1" xfId="2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4" fontId="4" fillId="0" borderId="1" xfId="2" applyNumberFormat="1" applyFont="1" applyBorder="1" applyAlignment="1">
      <alignment horizontal="center" vertical="center" wrapText="1"/>
    </xf>
    <xf numFmtId="4" fontId="14" fillId="0" borderId="1" xfId="2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4" fontId="15" fillId="0" borderId="1" xfId="2" applyNumberFormat="1" applyFont="1" applyBorder="1" applyAlignment="1">
      <alignment horizontal="center" vertical="center" wrapText="1"/>
    </xf>
    <xf numFmtId="0" fontId="8" fillId="0" borderId="0" xfId="0" applyFont="1"/>
    <xf numFmtId="0" fontId="8" fillId="0" borderId="0" xfId="0" applyFont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0" fillId="2" borderId="1" xfId="2" applyFont="1" applyFill="1" applyBorder="1" applyAlignment="1">
      <alignment horizontal="center" vertical="center" wrapText="1"/>
    </xf>
    <xf numFmtId="14" fontId="10" fillId="2" borderId="1" xfId="2" applyNumberFormat="1" applyFont="1" applyFill="1" applyBorder="1" applyAlignment="1">
      <alignment horizontal="center" vertical="center" wrapText="1"/>
    </xf>
    <xf numFmtId="2" fontId="10" fillId="2" borderId="1" xfId="2" applyNumberFormat="1" applyFont="1" applyFill="1" applyBorder="1" applyAlignment="1">
      <alignment horizontal="center" vertical="center" wrapText="1"/>
    </xf>
    <xf numFmtId="4" fontId="4" fillId="2" borderId="1" xfId="2" applyNumberFormat="1" applyFont="1" applyFill="1" applyBorder="1" applyAlignment="1">
      <alignment horizontal="center" vertical="center" wrapText="1"/>
    </xf>
    <xf numFmtId="4" fontId="14" fillId="3" borderId="1" xfId="2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3" fontId="13" fillId="0" borderId="1" xfId="2" applyNumberFormat="1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16" fillId="0" borderId="0" xfId="0" applyFont="1"/>
    <xf numFmtId="0" fontId="4" fillId="0" borderId="0" xfId="0" applyFont="1"/>
    <xf numFmtId="4" fontId="10" fillId="0" borderId="1" xfId="2" applyNumberFormat="1" applyFont="1" applyBorder="1" applyAlignment="1">
      <alignment horizontal="center" vertical="center" wrapText="1"/>
    </xf>
    <xf numFmtId="4" fontId="10" fillId="2" borderId="1" xfId="2" applyNumberFormat="1" applyFont="1" applyFill="1" applyBorder="1" applyAlignment="1">
      <alignment horizontal="center" vertical="center" wrapText="1"/>
    </xf>
    <xf numFmtId="4" fontId="13" fillId="0" borderId="1" xfId="2" applyNumberFormat="1" applyFont="1" applyBorder="1" applyAlignment="1">
      <alignment horizontal="center" vertical="center" wrapText="1"/>
    </xf>
    <xf numFmtId="3" fontId="18" fillId="0" borderId="1" xfId="2" applyNumberFormat="1" applyFont="1" applyBorder="1" applyAlignment="1">
      <alignment vertical="center" wrapText="1"/>
    </xf>
    <xf numFmtId="2" fontId="10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2" fontId="7" fillId="0" borderId="0" xfId="0" applyNumberFormat="1" applyFont="1"/>
    <xf numFmtId="43" fontId="15" fillId="0" borderId="0" xfId="3" applyFont="1" applyAlignment="1">
      <alignment horizontal="center" vertical="center"/>
    </xf>
  </cellXfs>
  <cellStyles count="4">
    <cellStyle name="Обычный" xfId="0" builtinId="0"/>
    <cellStyle name="Обычный 2" xfId="1" xr:uid="{00000000-0005-0000-0000-000001000000}"/>
    <cellStyle name="Обычный 31 2" xfId="2" xr:uid="{00000000-0005-0000-0000-000002000000}"/>
    <cellStyle name="Финансовый" xfId="3" builtin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FFFBF0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J87"/>
  <sheetViews>
    <sheetView tabSelected="1" topLeftCell="A5" zoomScale="130" zoomScaleNormal="130" zoomScaleSheetLayoutView="100" workbookViewId="0">
      <selection activeCell="F80" sqref="F80"/>
    </sheetView>
  </sheetViews>
  <sheetFormatPr defaultColWidth="10.6640625" defaultRowHeight="15.75" outlineLevelRow="1" x14ac:dyDescent="0.25"/>
  <cols>
    <col min="1" max="1" width="5.6640625" style="2" customWidth="1"/>
    <col min="2" max="2" width="50" style="2" customWidth="1"/>
    <col min="3" max="3" width="9" style="4" customWidth="1"/>
    <col min="4" max="4" width="18.33203125" style="8" customWidth="1"/>
    <col min="5" max="5" width="17.83203125" style="2" customWidth="1"/>
    <col min="6" max="6" width="13.33203125" style="2" customWidth="1"/>
    <col min="7" max="7" width="14.33203125" style="33" customWidth="1"/>
    <col min="8" max="8" width="16.6640625" style="3" customWidth="1"/>
    <col min="9" max="9" width="21.33203125" style="3" customWidth="1"/>
    <col min="10" max="10" width="15" style="3" bestFit="1" customWidth="1"/>
    <col min="11" max="16384" width="10.6640625" style="3"/>
  </cols>
  <sheetData>
    <row r="1" spans="1:10" s="2" customFormat="1" ht="18.75" hidden="1" customHeight="1" x14ac:dyDescent="0.25">
      <c r="C1" s="4"/>
      <c r="D1" s="8"/>
      <c r="F1" s="1"/>
      <c r="G1" s="30"/>
    </row>
    <row r="2" spans="1:10" s="2" customFormat="1" ht="18.75" hidden="1" customHeight="1" x14ac:dyDescent="0.25">
      <c r="C2" s="4"/>
      <c r="D2" s="8"/>
      <c r="E2" s="1" t="s">
        <v>2</v>
      </c>
      <c r="F2" s="1"/>
      <c r="G2" s="30"/>
    </row>
    <row r="3" spans="1:10" s="2" customFormat="1" ht="18.75" hidden="1" customHeight="1" x14ac:dyDescent="0.25">
      <c r="C3" s="4"/>
      <c r="D3" s="8"/>
      <c r="E3" s="1" t="s">
        <v>3</v>
      </c>
      <c r="F3" s="1"/>
      <c r="G3" s="30"/>
    </row>
    <row r="4" spans="1:10" s="2" customFormat="1" ht="18.75" hidden="1" customHeight="1" x14ac:dyDescent="0.25">
      <c r="C4" s="4"/>
      <c r="D4" s="8"/>
      <c r="E4" s="1" t="s">
        <v>4</v>
      </c>
      <c r="F4" s="1"/>
      <c r="G4" s="30"/>
    </row>
    <row r="5" spans="1:10" s="2" customFormat="1" ht="18.75" customHeight="1" x14ac:dyDescent="0.25">
      <c r="A5" s="1"/>
      <c r="C5" s="4"/>
      <c r="E5" s="9"/>
      <c r="F5" s="10"/>
      <c r="G5" s="30"/>
    </row>
    <row r="6" spans="1:10" s="2" customFormat="1" ht="29.45" customHeight="1" x14ac:dyDescent="0.25">
      <c r="A6" s="53" t="s">
        <v>147</v>
      </c>
      <c r="B6" s="54"/>
      <c r="C6" s="54"/>
      <c r="D6" s="54"/>
      <c r="E6" s="54"/>
      <c r="F6" s="54"/>
      <c r="G6" s="30"/>
    </row>
    <row r="7" spans="1:10" s="2" customFormat="1" ht="15.75" customHeight="1" x14ac:dyDescent="0.25">
      <c r="A7" s="55" t="s">
        <v>62</v>
      </c>
      <c r="B7" s="56" t="s">
        <v>63</v>
      </c>
      <c r="C7" s="55" t="s">
        <v>0</v>
      </c>
      <c r="D7" s="55" t="s">
        <v>64</v>
      </c>
      <c r="E7" s="55" t="s">
        <v>43</v>
      </c>
      <c r="F7" s="57" t="s">
        <v>146</v>
      </c>
      <c r="G7" s="58"/>
      <c r="H7" s="58"/>
      <c r="I7" s="58"/>
    </row>
    <row r="8" spans="1:10" s="2" customFormat="1" ht="60.75" customHeight="1" x14ac:dyDescent="0.25">
      <c r="A8" s="55"/>
      <c r="B8" s="56"/>
      <c r="C8" s="55"/>
      <c r="D8" s="55"/>
      <c r="E8" s="55"/>
      <c r="F8" s="42" t="s">
        <v>42</v>
      </c>
      <c r="G8" s="43" t="s">
        <v>135</v>
      </c>
      <c r="H8" s="43" t="s">
        <v>134</v>
      </c>
      <c r="I8" s="51" t="s">
        <v>144</v>
      </c>
      <c r="J8" s="51" t="s">
        <v>145</v>
      </c>
    </row>
    <row r="9" spans="1:10" s="5" customFormat="1" ht="12.75" customHeight="1" x14ac:dyDescent="0.25">
      <c r="A9" s="28"/>
      <c r="B9" s="28"/>
      <c r="C9" s="29"/>
      <c r="D9" s="29"/>
      <c r="E9" s="29"/>
      <c r="F9" s="28"/>
      <c r="G9" s="31"/>
      <c r="H9" s="25"/>
    </row>
    <row r="10" spans="1:10" s="2" customFormat="1" x14ac:dyDescent="0.25">
      <c r="A10" s="36"/>
      <c r="B10" s="35" t="s">
        <v>65</v>
      </c>
      <c r="C10" s="37"/>
      <c r="D10" s="37"/>
      <c r="E10" s="38"/>
      <c r="F10" s="39"/>
      <c r="G10" s="49"/>
      <c r="H10" s="40"/>
      <c r="I10" s="40"/>
      <c r="J10" s="40"/>
    </row>
    <row r="11" spans="1:10" s="45" customFormat="1" ht="30" outlineLevel="1" x14ac:dyDescent="0.25">
      <c r="A11" s="44">
        <v>1</v>
      </c>
      <c r="B11" s="44" t="s">
        <v>71</v>
      </c>
      <c r="C11" s="11" t="s">
        <v>1</v>
      </c>
      <c r="D11" s="11" t="s">
        <v>55</v>
      </c>
      <c r="E11" s="12">
        <v>41963</v>
      </c>
      <c r="F11" s="20">
        <v>1</v>
      </c>
      <c r="G11" s="50">
        <v>399.5</v>
      </c>
      <c r="H11" s="23">
        <f>F11*G11</f>
        <v>399.5</v>
      </c>
      <c r="I11" s="52">
        <v>224.7225</v>
      </c>
      <c r="J11" s="60">
        <v>168.541875</v>
      </c>
    </row>
    <row r="12" spans="1:10" s="45" customFormat="1" ht="15" outlineLevel="1" x14ac:dyDescent="0.25">
      <c r="A12" s="44">
        <v>2</v>
      </c>
      <c r="B12" s="44" t="s">
        <v>72</v>
      </c>
      <c r="C12" s="11" t="s">
        <v>1</v>
      </c>
      <c r="D12" s="11" t="s">
        <v>6</v>
      </c>
      <c r="E12" s="12">
        <v>41211</v>
      </c>
      <c r="F12" s="20">
        <v>4</v>
      </c>
      <c r="G12" s="50">
        <v>5067</v>
      </c>
      <c r="H12" s="23">
        <f t="shared" ref="H12:H59" si="0">F12*G12</f>
        <v>20268</v>
      </c>
      <c r="I12" s="20">
        <v>11400.75</v>
      </c>
      <c r="J12" s="60">
        <v>8550.5625</v>
      </c>
    </row>
    <row r="13" spans="1:10" s="45" customFormat="1" ht="15" outlineLevel="1" x14ac:dyDescent="0.25">
      <c r="A13" s="44">
        <v>3</v>
      </c>
      <c r="B13" s="44" t="s">
        <v>73</v>
      </c>
      <c r="C13" s="11" t="s">
        <v>1</v>
      </c>
      <c r="D13" s="11" t="s">
        <v>7</v>
      </c>
      <c r="E13" s="12">
        <v>41439</v>
      </c>
      <c r="F13" s="20">
        <v>3</v>
      </c>
      <c r="G13" s="50">
        <v>3483</v>
      </c>
      <c r="H13" s="23">
        <f t="shared" si="0"/>
        <v>10449</v>
      </c>
      <c r="I13" s="52">
        <v>5877.5625</v>
      </c>
      <c r="J13" s="60">
        <v>4408.171875</v>
      </c>
    </row>
    <row r="14" spans="1:10" s="45" customFormat="1" ht="45" outlineLevel="1" x14ac:dyDescent="0.25">
      <c r="A14" s="44">
        <v>4</v>
      </c>
      <c r="B14" s="44" t="s">
        <v>74</v>
      </c>
      <c r="C14" s="11" t="s">
        <v>1</v>
      </c>
      <c r="D14" s="11" t="s">
        <v>9</v>
      </c>
      <c r="E14" s="12">
        <v>41439</v>
      </c>
      <c r="F14" s="20">
        <v>3</v>
      </c>
      <c r="G14" s="50">
        <v>1646.5</v>
      </c>
      <c r="H14" s="23">
        <f t="shared" si="0"/>
        <v>4939.5</v>
      </c>
      <c r="I14" s="52">
        <v>2778.4724999999999</v>
      </c>
      <c r="J14" s="60">
        <v>2083.8543749999999</v>
      </c>
    </row>
    <row r="15" spans="1:10" s="45" customFormat="1" ht="15" outlineLevel="1" x14ac:dyDescent="0.25">
      <c r="A15" s="44">
        <v>5</v>
      </c>
      <c r="B15" s="44" t="s">
        <v>75</v>
      </c>
      <c r="C15" s="11" t="s">
        <v>1</v>
      </c>
      <c r="D15" s="11" t="s">
        <v>8</v>
      </c>
      <c r="E15" s="12">
        <v>41439</v>
      </c>
      <c r="F15" s="20">
        <v>2</v>
      </c>
      <c r="G15" s="50">
        <v>5631</v>
      </c>
      <c r="H15" s="23">
        <f t="shared" si="0"/>
        <v>11262</v>
      </c>
      <c r="I15" s="52">
        <v>6334.875</v>
      </c>
      <c r="J15" s="60">
        <v>4751.15625</v>
      </c>
    </row>
    <row r="16" spans="1:10" s="45" customFormat="1" ht="30" outlineLevel="1" x14ac:dyDescent="0.25">
      <c r="A16" s="44">
        <v>6</v>
      </c>
      <c r="B16" s="44" t="s">
        <v>76</v>
      </c>
      <c r="C16" s="11" t="s">
        <v>1</v>
      </c>
      <c r="D16" s="11" t="s">
        <v>10</v>
      </c>
      <c r="E16" s="12">
        <v>41439</v>
      </c>
      <c r="F16" s="20">
        <v>2</v>
      </c>
      <c r="G16" s="50">
        <v>1844</v>
      </c>
      <c r="H16" s="23">
        <f t="shared" si="0"/>
        <v>3688</v>
      </c>
      <c r="I16" s="52">
        <v>2074.5</v>
      </c>
      <c r="J16" s="60">
        <v>1555.875</v>
      </c>
    </row>
    <row r="17" spans="1:10" s="45" customFormat="1" ht="30" outlineLevel="1" x14ac:dyDescent="0.25">
      <c r="A17" s="44">
        <v>7</v>
      </c>
      <c r="B17" s="44" t="s">
        <v>77</v>
      </c>
      <c r="C17" s="11" t="s">
        <v>1</v>
      </c>
      <c r="D17" s="11" t="s">
        <v>11</v>
      </c>
      <c r="E17" s="12">
        <v>41983</v>
      </c>
      <c r="F17" s="20">
        <v>1</v>
      </c>
      <c r="G17" s="50">
        <v>1820</v>
      </c>
      <c r="H17" s="23">
        <f t="shared" si="0"/>
        <v>1820</v>
      </c>
      <c r="I17" s="52">
        <v>1023.75</v>
      </c>
      <c r="J17" s="60">
        <v>767.8125</v>
      </c>
    </row>
    <row r="18" spans="1:10" s="45" customFormat="1" ht="15" outlineLevel="1" x14ac:dyDescent="0.25">
      <c r="A18" s="44">
        <v>8</v>
      </c>
      <c r="B18" s="44" t="s">
        <v>78</v>
      </c>
      <c r="C18" s="11" t="s">
        <v>1</v>
      </c>
      <c r="D18" s="11" t="s">
        <v>12</v>
      </c>
      <c r="E18" s="12">
        <v>41439</v>
      </c>
      <c r="F18" s="20">
        <v>4</v>
      </c>
      <c r="G18" s="50">
        <v>19855</v>
      </c>
      <c r="H18" s="23">
        <f t="shared" si="0"/>
        <v>79420</v>
      </c>
      <c r="I18" s="52">
        <v>44673.75</v>
      </c>
      <c r="J18" s="60">
        <v>33505.3125</v>
      </c>
    </row>
    <row r="19" spans="1:10" s="45" customFormat="1" ht="15" outlineLevel="1" x14ac:dyDescent="0.25">
      <c r="A19" s="44">
        <v>9</v>
      </c>
      <c r="B19" s="44" t="s">
        <v>79</v>
      </c>
      <c r="C19" s="11" t="s">
        <v>1</v>
      </c>
      <c r="D19" s="11" t="s">
        <v>13</v>
      </c>
      <c r="E19" s="12">
        <v>41439</v>
      </c>
      <c r="F19" s="20">
        <v>4</v>
      </c>
      <c r="G19" s="50">
        <v>6248</v>
      </c>
      <c r="H19" s="23">
        <f t="shared" si="0"/>
        <v>24992</v>
      </c>
      <c r="I19" s="52">
        <v>14058</v>
      </c>
      <c r="J19" s="60">
        <v>10543.5</v>
      </c>
    </row>
    <row r="20" spans="1:10" s="45" customFormat="1" ht="30" outlineLevel="1" x14ac:dyDescent="0.25">
      <c r="A20" s="44">
        <v>10</v>
      </c>
      <c r="B20" s="44" t="s">
        <v>80</v>
      </c>
      <c r="C20" s="11" t="s">
        <v>5</v>
      </c>
      <c r="D20" s="11" t="s">
        <v>14</v>
      </c>
      <c r="E20" s="12">
        <v>41439</v>
      </c>
      <c r="F20" s="20">
        <v>1</v>
      </c>
      <c r="G20" s="50">
        <v>10948</v>
      </c>
      <c r="H20" s="23">
        <f t="shared" si="0"/>
        <v>10948</v>
      </c>
      <c r="I20" s="52">
        <v>6158.25</v>
      </c>
      <c r="J20" s="60">
        <v>4618.6875</v>
      </c>
    </row>
    <row r="21" spans="1:10" s="45" customFormat="1" ht="30" outlineLevel="1" x14ac:dyDescent="0.25">
      <c r="A21" s="44">
        <v>11</v>
      </c>
      <c r="B21" s="44" t="s">
        <v>81</v>
      </c>
      <c r="C21" s="11" t="s">
        <v>5</v>
      </c>
      <c r="D21" s="11" t="s">
        <v>15</v>
      </c>
      <c r="E21" s="12">
        <v>41941</v>
      </c>
      <c r="F21" s="20">
        <v>1</v>
      </c>
      <c r="G21" s="50">
        <v>15985.5</v>
      </c>
      <c r="H21" s="23">
        <f t="shared" si="0"/>
        <v>15985.5</v>
      </c>
      <c r="I21" s="52">
        <v>8991.8474999999999</v>
      </c>
      <c r="J21" s="60">
        <v>6743.8856249999999</v>
      </c>
    </row>
    <row r="22" spans="1:10" s="45" customFormat="1" ht="15" outlineLevel="1" x14ac:dyDescent="0.25">
      <c r="A22" s="44">
        <v>12</v>
      </c>
      <c r="B22" s="44" t="s">
        <v>82</v>
      </c>
      <c r="C22" s="11" t="s">
        <v>1</v>
      </c>
      <c r="D22" s="11" t="s">
        <v>45</v>
      </c>
      <c r="E22" s="12">
        <v>41912</v>
      </c>
      <c r="F22" s="20">
        <v>1</v>
      </c>
      <c r="G22" s="50">
        <v>6109</v>
      </c>
      <c r="H22" s="23">
        <f t="shared" si="0"/>
        <v>6109</v>
      </c>
      <c r="I22" s="52">
        <v>3436.3125</v>
      </c>
      <c r="J22" s="60">
        <v>2577.234375</v>
      </c>
    </row>
    <row r="23" spans="1:10" s="45" customFormat="1" ht="27.6" customHeight="1" outlineLevel="1" x14ac:dyDescent="0.25">
      <c r="A23" s="44">
        <v>13</v>
      </c>
      <c r="B23" s="44" t="s">
        <v>83</v>
      </c>
      <c r="C23" s="11" t="s">
        <v>1</v>
      </c>
      <c r="D23" s="11" t="s">
        <v>46</v>
      </c>
      <c r="E23" s="12">
        <v>41912</v>
      </c>
      <c r="F23" s="20">
        <v>5</v>
      </c>
      <c r="G23" s="50">
        <v>6289</v>
      </c>
      <c r="H23" s="23">
        <f t="shared" si="0"/>
        <v>31445</v>
      </c>
      <c r="I23" s="52">
        <v>17687.8125</v>
      </c>
      <c r="J23" s="60">
        <v>13265.85938</v>
      </c>
    </row>
    <row r="24" spans="1:10" s="45" customFormat="1" ht="15" outlineLevel="1" x14ac:dyDescent="0.25">
      <c r="A24" s="44">
        <v>14</v>
      </c>
      <c r="B24" s="44" t="s">
        <v>84</v>
      </c>
      <c r="C24" s="11" t="s">
        <v>1</v>
      </c>
      <c r="D24" s="11" t="s">
        <v>16</v>
      </c>
      <c r="E24" s="12">
        <v>41638</v>
      </c>
      <c r="F24" s="20">
        <v>2</v>
      </c>
      <c r="G24" s="50">
        <v>1413.85</v>
      </c>
      <c r="H24" s="23">
        <f t="shared" si="0"/>
        <v>2827.7</v>
      </c>
      <c r="I24" s="52">
        <v>1590.585</v>
      </c>
      <c r="J24" s="60">
        <v>1192.93875</v>
      </c>
    </row>
    <row r="25" spans="1:10" s="45" customFormat="1" ht="30" outlineLevel="1" x14ac:dyDescent="0.25">
      <c r="A25" s="44">
        <v>15</v>
      </c>
      <c r="B25" s="44" t="s">
        <v>85</v>
      </c>
      <c r="C25" s="11" t="s">
        <v>1</v>
      </c>
      <c r="D25" s="11" t="s">
        <v>17</v>
      </c>
      <c r="E25" s="12">
        <v>41638</v>
      </c>
      <c r="F25" s="20">
        <v>2</v>
      </c>
      <c r="G25" s="50">
        <v>1715</v>
      </c>
      <c r="H25" s="23">
        <f t="shared" si="0"/>
        <v>3430</v>
      </c>
      <c r="I25" s="52">
        <v>1929.375</v>
      </c>
      <c r="J25" s="60">
        <v>1447.03125</v>
      </c>
    </row>
    <row r="26" spans="1:10" s="45" customFormat="1" ht="15" outlineLevel="1" x14ac:dyDescent="0.25">
      <c r="A26" s="44">
        <v>16</v>
      </c>
      <c r="B26" s="44" t="s">
        <v>86</v>
      </c>
      <c r="C26" s="11" t="s">
        <v>1</v>
      </c>
      <c r="D26" s="11" t="s">
        <v>18</v>
      </c>
      <c r="E26" s="12">
        <v>41941</v>
      </c>
      <c r="F26" s="20">
        <v>1</v>
      </c>
      <c r="G26" s="50">
        <v>1302</v>
      </c>
      <c r="H26" s="23">
        <f t="shared" si="0"/>
        <v>1302</v>
      </c>
      <c r="I26" s="52">
        <v>732.375</v>
      </c>
      <c r="J26" s="60">
        <v>549.28125</v>
      </c>
    </row>
    <row r="27" spans="1:10" s="46" customFormat="1" ht="15" outlineLevel="1" x14ac:dyDescent="0.25">
      <c r="A27" s="44">
        <v>17</v>
      </c>
      <c r="B27" s="44" t="s">
        <v>87</v>
      </c>
      <c r="C27" s="11" t="s">
        <v>1</v>
      </c>
      <c r="D27" s="11" t="s">
        <v>19</v>
      </c>
      <c r="E27" s="12">
        <v>41983</v>
      </c>
      <c r="F27" s="20">
        <v>6</v>
      </c>
      <c r="G27" s="50">
        <v>1190.5</v>
      </c>
      <c r="H27" s="23">
        <f t="shared" si="0"/>
        <v>7143</v>
      </c>
      <c r="I27" s="52">
        <v>4017.9375</v>
      </c>
      <c r="J27" s="60">
        <v>3013.453125</v>
      </c>
    </row>
    <row r="28" spans="1:10" s="46" customFormat="1" ht="15" outlineLevel="1" x14ac:dyDescent="0.25">
      <c r="A28" s="44">
        <v>18</v>
      </c>
      <c r="B28" s="11" t="s">
        <v>60</v>
      </c>
      <c r="C28" s="11" t="s">
        <v>1</v>
      </c>
      <c r="D28" s="21" t="s">
        <v>61</v>
      </c>
      <c r="E28" s="22">
        <v>41439</v>
      </c>
      <c r="F28" s="20">
        <v>3</v>
      </c>
      <c r="G28" s="50">
        <v>2844</v>
      </c>
      <c r="H28" s="23">
        <f t="shared" si="0"/>
        <v>8532</v>
      </c>
      <c r="I28" s="52">
        <v>4799.25</v>
      </c>
      <c r="J28" s="60">
        <v>3599.4375</v>
      </c>
    </row>
    <row r="29" spans="1:10" s="46" customFormat="1" ht="30" outlineLevel="1" x14ac:dyDescent="0.25">
      <c r="A29" s="44">
        <v>19</v>
      </c>
      <c r="B29" s="11" t="s">
        <v>136</v>
      </c>
      <c r="C29" s="11" t="s">
        <v>1</v>
      </c>
      <c r="D29" s="11" t="s">
        <v>47</v>
      </c>
      <c r="E29" s="12">
        <v>41439</v>
      </c>
      <c r="F29" s="20">
        <v>9</v>
      </c>
      <c r="G29" s="48">
        <v>706</v>
      </c>
      <c r="H29" s="23">
        <f t="shared" si="0"/>
        <v>6354</v>
      </c>
      <c r="I29" s="52">
        <v>3574.125</v>
      </c>
      <c r="J29" s="60">
        <v>2680.59375</v>
      </c>
    </row>
    <row r="30" spans="1:10" s="46" customFormat="1" ht="15" outlineLevel="1" x14ac:dyDescent="0.25">
      <c r="A30" s="44">
        <v>20</v>
      </c>
      <c r="B30" s="11" t="s">
        <v>57</v>
      </c>
      <c r="C30" s="11" t="s">
        <v>1</v>
      </c>
      <c r="D30" s="11" t="s">
        <v>20</v>
      </c>
      <c r="E30" s="12">
        <v>41211</v>
      </c>
      <c r="F30" s="20">
        <v>1</v>
      </c>
      <c r="G30" s="50">
        <v>15977.5</v>
      </c>
      <c r="H30" s="23">
        <f t="shared" si="0"/>
        <v>15977.5</v>
      </c>
      <c r="I30" s="52">
        <v>8987.3474999999999</v>
      </c>
      <c r="J30" s="60">
        <v>6740.5106249999999</v>
      </c>
    </row>
    <row r="31" spans="1:10" s="46" customFormat="1" ht="15" outlineLevel="1" x14ac:dyDescent="0.25">
      <c r="A31" s="44">
        <v>21</v>
      </c>
      <c r="B31" s="11" t="s">
        <v>57</v>
      </c>
      <c r="C31" s="11" t="s">
        <v>1</v>
      </c>
      <c r="D31" s="11" t="s">
        <v>20</v>
      </c>
      <c r="E31" s="12">
        <v>41439</v>
      </c>
      <c r="F31" s="20">
        <v>1</v>
      </c>
      <c r="G31" s="50">
        <v>15978.5</v>
      </c>
      <c r="H31" s="23">
        <f t="shared" si="0"/>
        <v>15978.5</v>
      </c>
      <c r="I31" s="52">
        <v>8987.91</v>
      </c>
      <c r="J31" s="60">
        <v>6740.9324999999999</v>
      </c>
    </row>
    <row r="32" spans="1:10" s="46" customFormat="1" ht="15" outlineLevel="1" x14ac:dyDescent="0.25">
      <c r="A32" s="44">
        <v>22</v>
      </c>
      <c r="B32" s="11" t="s">
        <v>88</v>
      </c>
      <c r="C32" s="11" t="s">
        <v>1</v>
      </c>
      <c r="D32" s="11" t="s">
        <v>21</v>
      </c>
      <c r="E32" s="12">
        <v>41439</v>
      </c>
      <c r="F32" s="20">
        <v>1</v>
      </c>
      <c r="G32" s="50">
        <v>21656</v>
      </c>
      <c r="H32" s="23">
        <f t="shared" si="0"/>
        <v>21656</v>
      </c>
      <c r="I32" s="52">
        <v>12181.5</v>
      </c>
      <c r="J32" s="60">
        <v>9136.125</v>
      </c>
    </row>
    <row r="33" spans="1:10" s="46" customFormat="1" ht="15" outlineLevel="1" x14ac:dyDescent="0.25">
      <c r="A33" s="44">
        <v>23</v>
      </c>
      <c r="B33" s="11" t="s">
        <v>58</v>
      </c>
      <c r="C33" s="11" t="s">
        <v>1</v>
      </c>
      <c r="D33" s="11" t="s">
        <v>22</v>
      </c>
      <c r="E33" s="12">
        <v>41439</v>
      </c>
      <c r="F33" s="20">
        <v>1</v>
      </c>
      <c r="G33" s="50">
        <v>21657</v>
      </c>
      <c r="H33" s="23">
        <f t="shared" si="0"/>
        <v>21657</v>
      </c>
      <c r="I33" s="52">
        <v>12182.0625</v>
      </c>
      <c r="J33" s="60">
        <v>9136.546875</v>
      </c>
    </row>
    <row r="34" spans="1:10" s="46" customFormat="1" ht="15" outlineLevel="1" x14ac:dyDescent="0.25">
      <c r="A34" s="44">
        <v>24</v>
      </c>
      <c r="B34" s="11" t="s">
        <v>89</v>
      </c>
      <c r="C34" s="11" t="s">
        <v>1</v>
      </c>
      <c r="D34" s="11" t="s">
        <v>23</v>
      </c>
      <c r="E34" s="12">
        <v>41211</v>
      </c>
      <c r="F34" s="20">
        <v>1</v>
      </c>
      <c r="G34" s="50">
        <v>4219</v>
      </c>
      <c r="H34" s="23">
        <f t="shared" si="0"/>
        <v>4219</v>
      </c>
      <c r="I34" s="52">
        <v>2373.1875</v>
      </c>
      <c r="J34" s="60">
        <v>1779.890625</v>
      </c>
    </row>
    <row r="35" spans="1:10" s="46" customFormat="1" ht="15" outlineLevel="1" x14ac:dyDescent="0.25">
      <c r="A35" s="44">
        <v>25</v>
      </c>
      <c r="B35" s="11" t="s">
        <v>59</v>
      </c>
      <c r="C35" s="11" t="s">
        <v>1</v>
      </c>
      <c r="D35" s="11" t="s">
        <v>24</v>
      </c>
      <c r="E35" s="12">
        <v>41211</v>
      </c>
      <c r="F35" s="20">
        <v>1</v>
      </c>
      <c r="G35" s="50">
        <v>8425.5</v>
      </c>
      <c r="H35" s="23">
        <f t="shared" si="0"/>
        <v>8425.5</v>
      </c>
      <c r="I35" s="52">
        <v>4739.3474999999999</v>
      </c>
      <c r="J35" s="60">
        <v>3554.5106249999999</v>
      </c>
    </row>
    <row r="36" spans="1:10" s="46" customFormat="1" ht="15" outlineLevel="1" x14ac:dyDescent="0.25">
      <c r="A36" s="44">
        <v>26</v>
      </c>
      <c r="B36" s="11" t="s">
        <v>90</v>
      </c>
      <c r="C36" s="11" t="s">
        <v>5</v>
      </c>
      <c r="D36" s="11" t="s">
        <v>48</v>
      </c>
      <c r="E36" s="12">
        <v>41912</v>
      </c>
      <c r="F36" s="20">
        <v>1</v>
      </c>
      <c r="G36" s="50">
        <v>1558.5</v>
      </c>
      <c r="H36" s="23">
        <f t="shared" si="0"/>
        <v>1558.5</v>
      </c>
      <c r="I36" s="52">
        <v>876.66000000000008</v>
      </c>
      <c r="J36" s="60">
        <v>657.495</v>
      </c>
    </row>
    <row r="37" spans="1:10" s="46" customFormat="1" ht="21" customHeight="1" outlineLevel="1" x14ac:dyDescent="0.25">
      <c r="A37" s="44">
        <v>27</v>
      </c>
      <c r="B37" s="11" t="s">
        <v>91</v>
      </c>
      <c r="C37" s="11" t="s">
        <v>1</v>
      </c>
      <c r="D37" s="11" t="s">
        <v>25</v>
      </c>
      <c r="E37" s="12">
        <v>41912</v>
      </c>
      <c r="F37" s="20">
        <v>8</v>
      </c>
      <c r="G37" s="50">
        <v>272</v>
      </c>
      <c r="H37" s="23">
        <f t="shared" si="0"/>
        <v>2176</v>
      </c>
      <c r="I37" s="52">
        <v>1224</v>
      </c>
      <c r="J37" s="60">
        <v>918</v>
      </c>
    </row>
    <row r="38" spans="1:10" s="46" customFormat="1" ht="15" outlineLevel="1" x14ac:dyDescent="0.25">
      <c r="A38" s="44">
        <v>28</v>
      </c>
      <c r="B38" s="11" t="s">
        <v>92</v>
      </c>
      <c r="C38" s="11" t="s">
        <v>1</v>
      </c>
      <c r="D38" s="11" t="s">
        <v>49</v>
      </c>
      <c r="E38" s="12">
        <v>41912</v>
      </c>
      <c r="F38" s="20">
        <v>2</v>
      </c>
      <c r="G38" s="50">
        <v>1486.5</v>
      </c>
      <c r="H38" s="23">
        <f t="shared" si="0"/>
        <v>2973</v>
      </c>
      <c r="I38" s="52">
        <v>1672.3125</v>
      </c>
      <c r="J38" s="60">
        <v>1254.234375</v>
      </c>
    </row>
    <row r="39" spans="1:10" s="46" customFormat="1" ht="30" outlineLevel="1" x14ac:dyDescent="0.25">
      <c r="A39" s="44">
        <v>29</v>
      </c>
      <c r="B39" s="11" t="s">
        <v>126</v>
      </c>
      <c r="C39" s="11" t="s">
        <v>1</v>
      </c>
      <c r="D39" s="11" t="s">
        <v>93</v>
      </c>
      <c r="E39" s="12">
        <v>41941</v>
      </c>
      <c r="F39" s="20">
        <v>3</v>
      </c>
      <c r="G39" s="50">
        <v>246.5</v>
      </c>
      <c r="H39" s="23">
        <f t="shared" si="0"/>
        <v>739.5</v>
      </c>
      <c r="I39" s="52">
        <v>415.97249999999997</v>
      </c>
      <c r="J39" s="60">
        <v>311.979375</v>
      </c>
    </row>
    <row r="40" spans="1:10" s="46" customFormat="1" ht="15" outlineLevel="1" x14ac:dyDescent="0.25">
      <c r="A40" s="44">
        <v>30</v>
      </c>
      <c r="B40" s="11" t="s">
        <v>127</v>
      </c>
      <c r="C40" s="11" t="s">
        <v>1</v>
      </c>
      <c r="D40" s="11" t="s">
        <v>132</v>
      </c>
      <c r="E40" s="12">
        <v>42605</v>
      </c>
      <c r="F40" s="20">
        <v>12</v>
      </c>
      <c r="G40" s="50">
        <v>3694</v>
      </c>
      <c r="H40" s="23">
        <f t="shared" si="0"/>
        <v>44328</v>
      </c>
      <c r="I40" s="52">
        <v>24934.5</v>
      </c>
      <c r="J40" s="60">
        <v>18700.875</v>
      </c>
    </row>
    <row r="41" spans="1:10" s="46" customFormat="1" ht="30" outlineLevel="1" x14ac:dyDescent="0.25">
      <c r="A41" s="44">
        <v>31</v>
      </c>
      <c r="B41" s="11" t="s">
        <v>94</v>
      </c>
      <c r="C41" s="11" t="s">
        <v>1</v>
      </c>
      <c r="D41" s="11" t="s">
        <v>26</v>
      </c>
      <c r="E41" s="12">
        <v>41439</v>
      </c>
      <c r="F41" s="20">
        <v>3</v>
      </c>
      <c r="G41" s="50">
        <v>2711</v>
      </c>
      <c r="H41" s="23">
        <f t="shared" si="0"/>
        <v>8133</v>
      </c>
      <c r="I41" s="52">
        <v>4574.8125</v>
      </c>
      <c r="J41" s="60">
        <v>3431.109375</v>
      </c>
    </row>
    <row r="42" spans="1:10" s="46" customFormat="1" ht="15" outlineLevel="1" x14ac:dyDescent="0.25">
      <c r="A42" s="44">
        <v>32</v>
      </c>
      <c r="B42" s="11" t="s">
        <v>95</v>
      </c>
      <c r="C42" s="11" t="s">
        <v>1</v>
      </c>
      <c r="D42" s="11" t="s">
        <v>133</v>
      </c>
      <c r="E42" s="12">
        <v>41439</v>
      </c>
      <c r="F42" s="20">
        <v>3</v>
      </c>
      <c r="G42" s="50">
        <v>19810</v>
      </c>
      <c r="H42" s="23">
        <f t="shared" si="0"/>
        <v>59430</v>
      </c>
      <c r="I42" s="52">
        <v>33429.375</v>
      </c>
      <c r="J42" s="60">
        <v>25072.03125</v>
      </c>
    </row>
    <row r="43" spans="1:10" s="46" customFormat="1" ht="15" outlineLevel="1" x14ac:dyDescent="0.25">
      <c r="A43" s="44">
        <v>33</v>
      </c>
      <c r="B43" s="11" t="s">
        <v>96</v>
      </c>
      <c r="C43" s="11" t="s">
        <v>1</v>
      </c>
      <c r="D43" s="11" t="s">
        <v>27</v>
      </c>
      <c r="E43" s="12">
        <v>41235</v>
      </c>
      <c r="F43" s="20">
        <v>1</v>
      </c>
      <c r="G43" s="50">
        <v>6111</v>
      </c>
      <c r="H43" s="23">
        <f t="shared" si="0"/>
        <v>6111</v>
      </c>
      <c r="I43" s="52">
        <v>3437.4375</v>
      </c>
      <c r="J43" s="60">
        <v>2578.078125</v>
      </c>
    </row>
    <row r="44" spans="1:10" s="46" customFormat="1" ht="15" outlineLevel="1" x14ac:dyDescent="0.25">
      <c r="A44" s="44">
        <v>34</v>
      </c>
      <c r="B44" s="11" t="s">
        <v>97</v>
      </c>
      <c r="C44" s="11" t="s">
        <v>1</v>
      </c>
      <c r="D44" s="11" t="s">
        <v>28</v>
      </c>
      <c r="E44" s="12">
        <v>41211</v>
      </c>
      <c r="F44" s="20">
        <v>1</v>
      </c>
      <c r="G44" s="50">
        <v>4193</v>
      </c>
      <c r="H44" s="23">
        <f t="shared" si="0"/>
        <v>4193</v>
      </c>
      <c r="I44" s="52">
        <v>2358.5625</v>
      </c>
      <c r="J44" s="60">
        <v>1768.921875</v>
      </c>
    </row>
    <row r="45" spans="1:10" s="47" customFormat="1" ht="15" outlineLevel="1" x14ac:dyDescent="0.25">
      <c r="A45" s="44">
        <v>35</v>
      </c>
      <c r="B45" s="11" t="s">
        <v>130</v>
      </c>
      <c r="C45" s="11" t="s">
        <v>1</v>
      </c>
      <c r="D45" s="11" t="s">
        <v>29</v>
      </c>
      <c r="E45" s="12">
        <v>41439</v>
      </c>
      <c r="F45" s="20">
        <v>1</v>
      </c>
      <c r="G45" s="50">
        <v>384.5</v>
      </c>
      <c r="H45" s="23">
        <f t="shared" si="0"/>
        <v>384.5</v>
      </c>
      <c r="I45" s="52">
        <v>216.285</v>
      </c>
      <c r="J45" s="60">
        <v>162.21375</v>
      </c>
    </row>
    <row r="46" spans="1:10" s="47" customFormat="1" ht="30" outlineLevel="1" x14ac:dyDescent="0.25">
      <c r="A46" s="44">
        <v>36</v>
      </c>
      <c r="B46" s="11" t="s">
        <v>128</v>
      </c>
      <c r="C46" s="11" t="s">
        <v>1</v>
      </c>
      <c r="D46" s="11" t="s">
        <v>131</v>
      </c>
      <c r="E46" s="12">
        <v>41983</v>
      </c>
      <c r="F46" s="20">
        <v>6</v>
      </c>
      <c r="G46" s="50">
        <v>3125</v>
      </c>
      <c r="H46" s="23">
        <f t="shared" si="0"/>
        <v>18750</v>
      </c>
      <c r="I46" s="52">
        <v>10546.875</v>
      </c>
      <c r="J46" s="60">
        <v>7910.15625</v>
      </c>
    </row>
    <row r="47" spans="1:10" s="47" customFormat="1" ht="15" outlineLevel="1" x14ac:dyDescent="0.25">
      <c r="A47" s="44">
        <v>37</v>
      </c>
      <c r="B47" s="11" t="s">
        <v>98</v>
      </c>
      <c r="C47" s="11" t="s">
        <v>5</v>
      </c>
      <c r="D47" s="11" t="s">
        <v>44</v>
      </c>
      <c r="E47" s="12">
        <v>41232</v>
      </c>
      <c r="F47" s="20">
        <v>1</v>
      </c>
      <c r="G47" s="50">
        <v>2315.5</v>
      </c>
      <c r="H47" s="23">
        <f t="shared" si="0"/>
        <v>2315.5</v>
      </c>
      <c r="I47" s="52">
        <v>1302.4725000000001</v>
      </c>
      <c r="J47" s="60">
        <v>976.854375</v>
      </c>
    </row>
    <row r="48" spans="1:10" s="47" customFormat="1" ht="15" outlineLevel="1" x14ac:dyDescent="0.25">
      <c r="A48" s="44">
        <v>38</v>
      </c>
      <c r="B48" s="11" t="s">
        <v>98</v>
      </c>
      <c r="C48" s="11" t="s">
        <v>5</v>
      </c>
      <c r="D48" s="11" t="s">
        <v>44</v>
      </c>
      <c r="E48" s="12">
        <v>41912</v>
      </c>
      <c r="F48" s="20">
        <v>1</v>
      </c>
      <c r="G48" s="50">
        <v>2316.5</v>
      </c>
      <c r="H48" s="23">
        <f t="shared" si="0"/>
        <v>2316.5</v>
      </c>
      <c r="I48" s="52">
        <v>1303.0350000000001</v>
      </c>
      <c r="J48" s="60">
        <v>977.27625</v>
      </c>
    </row>
    <row r="49" spans="1:10" s="47" customFormat="1" ht="15" outlineLevel="1" x14ac:dyDescent="0.25">
      <c r="A49" s="44">
        <v>39</v>
      </c>
      <c r="B49" s="11" t="s">
        <v>30</v>
      </c>
      <c r="C49" s="11" t="s">
        <v>1</v>
      </c>
      <c r="D49" s="11" t="s">
        <v>31</v>
      </c>
      <c r="E49" s="12">
        <v>41439</v>
      </c>
      <c r="F49" s="20">
        <v>12</v>
      </c>
      <c r="G49" s="50">
        <v>2248</v>
      </c>
      <c r="H49" s="23">
        <f t="shared" si="0"/>
        <v>26976</v>
      </c>
      <c r="I49" s="52">
        <v>15174</v>
      </c>
      <c r="J49" s="60">
        <v>11380.5</v>
      </c>
    </row>
    <row r="50" spans="1:10" s="47" customFormat="1" ht="15" outlineLevel="1" x14ac:dyDescent="0.25">
      <c r="A50" s="44">
        <v>40</v>
      </c>
      <c r="B50" s="11" t="s">
        <v>99</v>
      </c>
      <c r="C50" s="11" t="s">
        <v>1</v>
      </c>
      <c r="D50" s="11" t="s">
        <v>32</v>
      </c>
      <c r="E50" s="12">
        <v>41932</v>
      </c>
      <c r="F50" s="20">
        <v>10</v>
      </c>
      <c r="G50" s="50">
        <v>2669</v>
      </c>
      <c r="H50" s="23">
        <f t="shared" si="0"/>
        <v>26690</v>
      </c>
      <c r="I50" s="52">
        <v>15013.125</v>
      </c>
      <c r="J50" s="60">
        <v>11259.84375</v>
      </c>
    </row>
    <row r="51" spans="1:10" s="47" customFormat="1" ht="15" outlineLevel="1" x14ac:dyDescent="0.25">
      <c r="A51" s="44">
        <v>41</v>
      </c>
      <c r="B51" s="11" t="s">
        <v>100</v>
      </c>
      <c r="C51" s="11" t="s">
        <v>1</v>
      </c>
      <c r="D51" s="11" t="s">
        <v>33</v>
      </c>
      <c r="E51" s="12">
        <v>42605</v>
      </c>
      <c r="F51" s="20">
        <v>4</v>
      </c>
      <c r="G51" s="50">
        <v>1637</v>
      </c>
      <c r="H51" s="23">
        <f t="shared" si="0"/>
        <v>6548</v>
      </c>
      <c r="I51" s="52">
        <v>3683.25</v>
      </c>
      <c r="J51" s="60">
        <v>2762.4375</v>
      </c>
    </row>
    <row r="52" spans="1:10" s="47" customFormat="1" ht="15" outlineLevel="1" x14ac:dyDescent="0.25">
      <c r="A52" s="44">
        <v>42</v>
      </c>
      <c r="B52" s="11" t="s">
        <v>101</v>
      </c>
      <c r="C52" s="11" t="s">
        <v>1</v>
      </c>
      <c r="D52" s="11" t="s">
        <v>34</v>
      </c>
      <c r="E52" s="12">
        <v>42605</v>
      </c>
      <c r="F52" s="20">
        <v>4</v>
      </c>
      <c r="G52" s="50">
        <v>1611</v>
      </c>
      <c r="H52" s="23">
        <f t="shared" si="0"/>
        <v>6444</v>
      </c>
      <c r="I52" s="52">
        <v>3624.75</v>
      </c>
      <c r="J52" s="60">
        <v>2718.5625</v>
      </c>
    </row>
    <row r="53" spans="1:10" s="47" customFormat="1" ht="30" outlineLevel="1" x14ac:dyDescent="0.25">
      <c r="A53" s="44">
        <v>43</v>
      </c>
      <c r="B53" s="11" t="s">
        <v>102</v>
      </c>
      <c r="C53" s="11" t="s">
        <v>1</v>
      </c>
      <c r="D53" s="11" t="s">
        <v>50</v>
      </c>
      <c r="E53" s="12">
        <v>41912</v>
      </c>
      <c r="F53" s="20">
        <v>2</v>
      </c>
      <c r="G53" s="50">
        <v>637.5</v>
      </c>
      <c r="H53" s="23">
        <f t="shared" si="0"/>
        <v>1275</v>
      </c>
      <c r="I53" s="52">
        <v>717.1875</v>
      </c>
      <c r="J53" s="60">
        <v>537.890625</v>
      </c>
    </row>
    <row r="54" spans="1:10" s="47" customFormat="1" ht="30" outlineLevel="1" x14ac:dyDescent="0.25">
      <c r="A54" s="44">
        <v>44</v>
      </c>
      <c r="B54" s="11" t="s">
        <v>103</v>
      </c>
      <c r="C54" s="11" t="s">
        <v>1</v>
      </c>
      <c r="D54" s="11" t="s">
        <v>35</v>
      </c>
      <c r="E54" s="12">
        <v>41912</v>
      </c>
      <c r="F54" s="20">
        <v>3</v>
      </c>
      <c r="G54" s="50">
        <v>2413.5</v>
      </c>
      <c r="H54" s="23">
        <f t="shared" si="0"/>
        <v>7240.5</v>
      </c>
      <c r="I54" s="52">
        <v>4072.7849999999999</v>
      </c>
      <c r="J54" s="60">
        <v>3054.5887499999999</v>
      </c>
    </row>
    <row r="55" spans="1:10" s="47" customFormat="1" ht="30" outlineLevel="1" x14ac:dyDescent="0.25">
      <c r="A55" s="44">
        <v>45</v>
      </c>
      <c r="B55" s="11" t="s">
        <v>129</v>
      </c>
      <c r="C55" s="11" t="s">
        <v>1</v>
      </c>
      <c r="D55" s="11" t="s">
        <v>36</v>
      </c>
      <c r="E55" s="12">
        <v>41439</v>
      </c>
      <c r="F55" s="20">
        <v>3</v>
      </c>
      <c r="G55" s="50">
        <v>2630.5</v>
      </c>
      <c r="H55" s="23">
        <f t="shared" si="0"/>
        <v>7891.5</v>
      </c>
      <c r="I55" s="52">
        <v>4438.9724999999999</v>
      </c>
      <c r="J55" s="60">
        <v>3329.2293749999999</v>
      </c>
    </row>
    <row r="56" spans="1:10" s="47" customFormat="1" ht="30" outlineLevel="1" x14ac:dyDescent="0.25">
      <c r="A56" s="44">
        <v>46</v>
      </c>
      <c r="B56" s="11" t="s">
        <v>129</v>
      </c>
      <c r="C56" s="11" t="s">
        <v>1</v>
      </c>
      <c r="D56" s="11" t="s">
        <v>36</v>
      </c>
      <c r="E56" s="12">
        <v>41912</v>
      </c>
      <c r="F56" s="20">
        <v>2</v>
      </c>
      <c r="G56" s="50">
        <v>2630.5</v>
      </c>
      <c r="H56" s="23">
        <f t="shared" si="0"/>
        <v>5261</v>
      </c>
      <c r="I56" s="52">
        <v>2959.3125</v>
      </c>
      <c r="J56" s="60">
        <v>2219.484375</v>
      </c>
    </row>
    <row r="57" spans="1:10" s="47" customFormat="1" ht="30" outlineLevel="1" x14ac:dyDescent="0.25">
      <c r="A57" s="44">
        <v>47</v>
      </c>
      <c r="B57" s="11" t="s">
        <v>51</v>
      </c>
      <c r="C57" s="11" t="s">
        <v>1</v>
      </c>
      <c r="D57" s="11" t="s">
        <v>52</v>
      </c>
      <c r="E57" s="12">
        <v>41912</v>
      </c>
      <c r="F57" s="20">
        <v>1</v>
      </c>
      <c r="G57" s="50">
        <v>2630.5</v>
      </c>
      <c r="H57" s="23">
        <f t="shared" si="0"/>
        <v>2630.5</v>
      </c>
      <c r="I57" s="52">
        <v>1479.66</v>
      </c>
      <c r="J57" s="60">
        <v>1109.7449999999999</v>
      </c>
    </row>
    <row r="58" spans="1:10" s="47" customFormat="1" ht="30" outlineLevel="1" x14ac:dyDescent="0.25">
      <c r="A58" s="44">
        <v>48</v>
      </c>
      <c r="B58" s="11" t="s">
        <v>53</v>
      </c>
      <c r="C58" s="11" t="s">
        <v>1</v>
      </c>
      <c r="D58" s="11" t="s">
        <v>54</v>
      </c>
      <c r="E58" s="12">
        <v>41912</v>
      </c>
      <c r="F58" s="20">
        <v>3</v>
      </c>
      <c r="G58" s="50">
        <v>2237.5</v>
      </c>
      <c r="H58" s="23">
        <f t="shared" si="0"/>
        <v>6712.5</v>
      </c>
      <c r="I58" s="52">
        <v>3775.7849999999999</v>
      </c>
      <c r="J58" s="60">
        <v>2831.8387499999999</v>
      </c>
    </row>
    <row r="59" spans="1:10" s="47" customFormat="1" ht="15" outlineLevel="1" x14ac:dyDescent="0.25">
      <c r="A59" s="44">
        <v>49</v>
      </c>
      <c r="B59" s="11" t="s">
        <v>104</v>
      </c>
      <c r="C59" s="11" t="s">
        <v>1</v>
      </c>
      <c r="D59" s="11" t="s">
        <v>37</v>
      </c>
      <c r="E59" s="12">
        <v>41439</v>
      </c>
      <c r="F59" s="20">
        <v>2</v>
      </c>
      <c r="G59" s="50">
        <v>3490</v>
      </c>
      <c r="H59" s="23">
        <f t="shared" si="0"/>
        <v>6980</v>
      </c>
      <c r="I59" s="52">
        <v>3926.25</v>
      </c>
      <c r="J59" s="60">
        <v>2944.6875</v>
      </c>
    </row>
    <row r="60" spans="1:10" s="47" customFormat="1" ht="15" outlineLevel="1" x14ac:dyDescent="0.25">
      <c r="A60" s="44">
        <v>50</v>
      </c>
      <c r="B60" s="11" t="s">
        <v>105</v>
      </c>
      <c r="C60" s="11" t="s">
        <v>1</v>
      </c>
      <c r="D60" s="11" t="s">
        <v>38</v>
      </c>
      <c r="E60" s="12">
        <v>41211</v>
      </c>
      <c r="F60" s="20">
        <v>1</v>
      </c>
      <c r="G60" s="50">
        <v>3491</v>
      </c>
      <c r="H60" s="23">
        <f t="shared" ref="H60:H80" si="1">F60*G60</f>
        <v>3491</v>
      </c>
      <c r="I60" s="52">
        <v>1963.6875</v>
      </c>
      <c r="J60" s="60">
        <v>1472.765625</v>
      </c>
    </row>
    <row r="61" spans="1:10" s="47" customFormat="1" ht="30" outlineLevel="1" x14ac:dyDescent="0.25">
      <c r="A61" s="44">
        <v>51</v>
      </c>
      <c r="B61" s="11" t="s">
        <v>106</v>
      </c>
      <c r="C61" s="11" t="s">
        <v>5</v>
      </c>
      <c r="D61" s="11" t="s">
        <v>39</v>
      </c>
      <c r="E61" s="12">
        <v>41439</v>
      </c>
      <c r="F61" s="20">
        <v>2</v>
      </c>
      <c r="G61" s="50">
        <v>7885.5</v>
      </c>
      <c r="H61" s="23">
        <f t="shared" si="1"/>
        <v>15771</v>
      </c>
      <c r="I61" s="52">
        <v>8871.1875</v>
      </c>
      <c r="J61" s="60">
        <v>6653.390625</v>
      </c>
    </row>
    <row r="62" spans="1:10" s="47" customFormat="1" ht="30" outlineLevel="1" x14ac:dyDescent="0.25">
      <c r="A62" s="44">
        <v>52</v>
      </c>
      <c r="B62" s="11" t="s">
        <v>106</v>
      </c>
      <c r="C62" s="11" t="s">
        <v>5</v>
      </c>
      <c r="D62" s="11" t="s">
        <v>40</v>
      </c>
      <c r="E62" s="12">
        <v>41194</v>
      </c>
      <c r="F62" s="20">
        <v>21</v>
      </c>
      <c r="G62" s="50">
        <v>7886</v>
      </c>
      <c r="H62" s="23">
        <f t="shared" si="1"/>
        <v>165606</v>
      </c>
      <c r="I62" s="52">
        <v>93153.375</v>
      </c>
      <c r="J62" s="60">
        <v>69865.03125</v>
      </c>
    </row>
    <row r="63" spans="1:10" s="47" customFormat="1" ht="15" outlineLevel="1" x14ac:dyDescent="0.25">
      <c r="A63" s="44">
        <v>53</v>
      </c>
      <c r="B63" s="11" t="s">
        <v>107</v>
      </c>
      <c r="C63" s="11" t="s">
        <v>1</v>
      </c>
      <c r="D63" s="11" t="s">
        <v>56</v>
      </c>
      <c r="E63" s="12">
        <v>42605</v>
      </c>
      <c r="F63" s="20">
        <v>18</v>
      </c>
      <c r="G63" s="50">
        <v>955.5</v>
      </c>
      <c r="H63" s="23">
        <f t="shared" si="1"/>
        <v>17199</v>
      </c>
      <c r="I63" s="52">
        <v>9674.4375</v>
      </c>
      <c r="J63" s="60">
        <v>7255.828125</v>
      </c>
    </row>
    <row r="64" spans="1:10" s="47" customFormat="1" ht="15" outlineLevel="1" x14ac:dyDescent="0.25">
      <c r="A64" s="44">
        <v>54</v>
      </c>
      <c r="B64" s="11" t="s">
        <v>108</v>
      </c>
      <c r="C64" s="11" t="s">
        <v>1</v>
      </c>
      <c r="D64" s="11" t="s">
        <v>41</v>
      </c>
      <c r="E64" s="12">
        <v>42605</v>
      </c>
      <c r="F64" s="20">
        <v>2</v>
      </c>
      <c r="G64" s="50">
        <v>630</v>
      </c>
      <c r="H64" s="23">
        <f t="shared" si="1"/>
        <v>1260</v>
      </c>
      <c r="I64" s="52">
        <v>708.75</v>
      </c>
      <c r="J64" s="60">
        <v>531.5625</v>
      </c>
    </row>
    <row r="65" spans="1:10" s="2" customFormat="1" x14ac:dyDescent="0.25">
      <c r="A65" s="36"/>
      <c r="B65" s="35" t="s">
        <v>109</v>
      </c>
      <c r="C65" s="37"/>
      <c r="D65" s="37"/>
      <c r="E65" s="38"/>
      <c r="F65" s="39"/>
      <c r="G65" s="49"/>
      <c r="H65" s="40"/>
      <c r="I65" s="40"/>
      <c r="J65" s="40"/>
    </row>
    <row r="66" spans="1:10" s="45" customFormat="1" ht="15" outlineLevel="1" x14ac:dyDescent="0.25">
      <c r="A66" s="44">
        <v>1</v>
      </c>
      <c r="B66" s="11" t="s">
        <v>67</v>
      </c>
      <c r="C66" s="11" t="s">
        <v>68</v>
      </c>
      <c r="D66" s="11" t="s">
        <v>66</v>
      </c>
      <c r="E66" s="12">
        <v>37711</v>
      </c>
      <c r="F66" s="20">
        <v>580</v>
      </c>
      <c r="G66" s="50">
        <v>512</v>
      </c>
      <c r="H66" s="23">
        <f t="shared" si="1"/>
        <v>296960</v>
      </c>
      <c r="I66" s="52">
        <v>167040</v>
      </c>
      <c r="J66" s="60">
        <v>125280</v>
      </c>
    </row>
    <row r="67" spans="1:10" s="45" customFormat="1" ht="15" outlineLevel="1" x14ac:dyDescent="0.25">
      <c r="A67" s="44">
        <v>2</v>
      </c>
      <c r="B67" s="11" t="s">
        <v>69</v>
      </c>
      <c r="C67" s="11" t="s">
        <v>68</v>
      </c>
      <c r="D67" s="11" t="s">
        <v>70</v>
      </c>
      <c r="E67" s="12">
        <v>37711</v>
      </c>
      <c r="F67" s="20">
        <v>516</v>
      </c>
      <c r="G67" s="50">
        <v>194.17</v>
      </c>
      <c r="H67" s="23">
        <f>F67*G67*4.95</f>
        <v>495949.01399999997</v>
      </c>
      <c r="I67" s="52">
        <v>278971.32</v>
      </c>
      <c r="J67" s="60">
        <v>209228.49</v>
      </c>
    </row>
    <row r="68" spans="1:10" s="45" customFormat="1" ht="15" outlineLevel="1" x14ac:dyDescent="0.25">
      <c r="A68" s="44">
        <v>3</v>
      </c>
      <c r="B68" s="11" t="s">
        <v>110</v>
      </c>
      <c r="C68" s="11" t="s">
        <v>68</v>
      </c>
      <c r="D68" s="11" t="s">
        <v>111</v>
      </c>
      <c r="E68" s="12">
        <v>37711</v>
      </c>
      <c r="F68" s="20">
        <v>1773</v>
      </c>
      <c r="G68" s="50">
        <v>205.87</v>
      </c>
      <c r="H68" s="23">
        <f>F68*G68*4.95</f>
        <v>1806787.1745000002</v>
      </c>
      <c r="I68" s="52">
        <v>1016317.7849999999</v>
      </c>
      <c r="J68" s="60">
        <v>762238.33880000003</v>
      </c>
    </row>
    <row r="69" spans="1:10" s="45" customFormat="1" ht="15" outlineLevel="1" x14ac:dyDescent="0.25">
      <c r="A69" s="44">
        <v>4</v>
      </c>
      <c r="B69" s="11" t="s">
        <v>116</v>
      </c>
      <c r="C69" s="11" t="s">
        <v>117</v>
      </c>
      <c r="D69" s="11" t="s">
        <v>118</v>
      </c>
      <c r="E69" s="12">
        <v>40451</v>
      </c>
      <c r="F69" s="20">
        <v>7.0000000000000007E-2</v>
      </c>
      <c r="G69" s="50">
        <v>607500</v>
      </c>
      <c r="H69" s="23">
        <f t="shared" si="1"/>
        <v>42525.000000000007</v>
      </c>
      <c r="I69" s="52">
        <v>23920.3125</v>
      </c>
      <c r="J69" s="60">
        <v>17940.234380000002</v>
      </c>
    </row>
    <row r="70" spans="1:10" s="2" customFormat="1" x14ac:dyDescent="0.25">
      <c r="A70" s="36"/>
      <c r="B70" s="35" t="s">
        <v>112</v>
      </c>
      <c r="C70" s="37"/>
      <c r="D70" s="37"/>
      <c r="E70" s="38"/>
      <c r="F70" s="39"/>
      <c r="G70" s="49"/>
      <c r="H70" s="40"/>
      <c r="I70" s="40"/>
      <c r="J70" s="40"/>
    </row>
    <row r="71" spans="1:10" s="45" customFormat="1" ht="15" outlineLevel="1" x14ac:dyDescent="0.25">
      <c r="A71" s="44">
        <v>1</v>
      </c>
      <c r="B71" s="11" t="s">
        <v>113</v>
      </c>
      <c r="C71" s="11" t="s">
        <v>114</v>
      </c>
      <c r="D71" s="11" t="s">
        <v>115</v>
      </c>
      <c r="E71" s="12">
        <v>41037</v>
      </c>
      <c r="F71" s="20">
        <v>0.33</v>
      </c>
      <c r="G71" s="50">
        <v>374638.75</v>
      </c>
      <c r="H71" s="23">
        <f t="shared" si="1"/>
        <v>123630.78750000001</v>
      </c>
      <c r="I71" s="52">
        <v>69542.317500000005</v>
      </c>
      <c r="J71" s="60">
        <v>52156.738129999998</v>
      </c>
    </row>
    <row r="72" spans="1:10" s="2" customFormat="1" x14ac:dyDescent="0.25">
      <c r="A72" s="36"/>
      <c r="B72" s="35" t="s">
        <v>119</v>
      </c>
      <c r="C72" s="37"/>
      <c r="D72" s="37"/>
      <c r="E72" s="38"/>
      <c r="F72" s="39"/>
      <c r="G72" s="49"/>
      <c r="H72" s="40"/>
      <c r="I72" s="40"/>
      <c r="J72" s="40"/>
    </row>
    <row r="73" spans="1:10" s="45" customFormat="1" ht="24.75" customHeight="1" outlineLevel="1" x14ac:dyDescent="0.25">
      <c r="A73" s="44">
        <v>1</v>
      </c>
      <c r="B73" s="11" t="s">
        <v>120</v>
      </c>
      <c r="C73" s="11" t="s">
        <v>1</v>
      </c>
      <c r="D73" s="11" t="s">
        <v>121</v>
      </c>
      <c r="E73" s="12">
        <v>44368</v>
      </c>
      <c r="F73" s="20">
        <v>1</v>
      </c>
      <c r="G73" s="50">
        <v>675675</v>
      </c>
      <c r="H73" s="23">
        <f t="shared" si="1"/>
        <v>675675</v>
      </c>
      <c r="I73" s="52">
        <v>380067.1875</v>
      </c>
      <c r="J73" s="60">
        <v>285050.39059999998</v>
      </c>
    </row>
    <row r="74" spans="1:10" s="45" customFormat="1" ht="24.75" customHeight="1" outlineLevel="1" x14ac:dyDescent="0.25">
      <c r="A74" s="44">
        <v>2</v>
      </c>
      <c r="B74" s="11" t="s">
        <v>122</v>
      </c>
      <c r="C74" s="11" t="s">
        <v>1</v>
      </c>
      <c r="D74" s="11" t="s">
        <v>123</v>
      </c>
      <c r="E74" s="12">
        <v>43600</v>
      </c>
      <c r="F74" s="20">
        <v>1</v>
      </c>
      <c r="G74" s="50">
        <v>421297</v>
      </c>
      <c r="H74" s="23">
        <f t="shared" si="1"/>
        <v>421297</v>
      </c>
      <c r="I74" s="52">
        <v>236979.5625</v>
      </c>
      <c r="J74" s="60">
        <v>177734.67189999999</v>
      </c>
    </row>
    <row r="75" spans="1:10" s="45" customFormat="1" ht="26.25" customHeight="1" outlineLevel="1" x14ac:dyDescent="0.25">
      <c r="A75" s="44">
        <v>3</v>
      </c>
      <c r="B75" s="11" t="s">
        <v>122</v>
      </c>
      <c r="C75" s="11" t="s">
        <v>1</v>
      </c>
      <c r="D75" s="11" t="s">
        <v>123</v>
      </c>
      <c r="E75" s="12">
        <v>43922</v>
      </c>
      <c r="F75" s="20">
        <v>1</v>
      </c>
      <c r="G75" s="50">
        <v>418886</v>
      </c>
      <c r="H75" s="23">
        <f t="shared" si="1"/>
        <v>418886</v>
      </c>
      <c r="I75" s="52">
        <v>235623.375</v>
      </c>
      <c r="J75" s="60">
        <v>176717.5313</v>
      </c>
    </row>
    <row r="76" spans="1:10" s="45" customFormat="1" ht="34.5" customHeight="1" outlineLevel="1" x14ac:dyDescent="0.25">
      <c r="A76" s="44">
        <v>4</v>
      </c>
      <c r="B76" s="11" t="s">
        <v>124</v>
      </c>
      <c r="C76" s="11" t="s">
        <v>1</v>
      </c>
      <c r="D76" s="11" t="s">
        <v>125</v>
      </c>
      <c r="E76" s="12">
        <v>43420</v>
      </c>
      <c r="F76" s="20">
        <v>1</v>
      </c>
      <c r="G76" s="50">
        <v>443333</v>
      </c>
      <c r="H76" s="23">
        <f t="shared" si="1"/>
        <v>443333</v>
      </c>
      <c r="I76" s="52">
        <v>249374.8125</v>
      </c>
      <c r="J76" s="60">
        <v>187031.10939999999</v>
      </c>
    </row>
    <row r="77" spans="1:10" s="45" customFormat="1" ht="34.5" customHeight="1" outlineLevel="1" x14ac:dyDescent="0.25">
      <c r="A77" s="44">
        <v>5</v>
      </c>
      <c r="B77" s="11" t="s">
        <v>140</v>
      </c>
      <c r="C77" s="11" t="s">
        <v>1</v>
      </c>
      <c r="D77" s="11" t="s">
        <v>141</v>
      </c>
      <c r="E77" s="12">
        <v>43922</v>
      </c>
      <c r="F77" s="20">
        <v>1</v>
      </c>
      <c r="G77" s="50">
        <v>551137</v>
      </c>
      <c r="H77" s="23">
        <f t="shared" si="1"/>
        <v>551137</v>
      </c>
      <c r="I77" s="52">
        <v>310014.5625</v>
      </c>
      <c r="J77" s="60">
        <v>232510.92189999999</v>
      </c>
    </row>
    <row r="78" spans="1:10" s="45" customFormat="1" ht="34.5" customHeight="1" outlineLevel="1" x14ac:dyDescent="0.25">
      <c r="A78" s="44">
        <v>6</v>
      </c>
      <c r="B78" s="11" t="s">
        <v>142</v>
      </c>
      <c r="C78" s="11" t="s">
        <v>1</v>
      </c>
      <c r="D78" s="11" t="s">
        <v>143</v>
      </c>
      <c r="E78" s="12">
        <v>41143</v>
      </c>
      <c r="F78" s="20">
        <v>2000</v>
      </c>
      <c r="G78" s="50">
        <v>31.99</v>
      </c>
      <c r="H78" s="23">
        <f t="shared" si="1"/>
        <v>63980</v>
      </c>
      <c r="I78" s="52">
        <v>35988.75</v>
      </c>
      <c r="J78" s="60">
        <v>26991.5625</v>
      </c>
    </row>
    <row r="79" spans="1:10" s="45" customFormat="1" ht="34.5" customHeight="1" x14ac:dyDescent="0.25">
      <c r="A79" s="36"/>
      <c r="B79" s="35" t="s">
        <v>137</v>
      </c>
      <c r="C79" s="37"/>
      <c r="D79" s="37"/>
      <c r="E79" s="38"/>
      <c r="F79" s="39"/>
      <c r="G79" s="49"/>
      <c r="H79" s="40"/>
      <c r="I79" s="40"/>
      <c r="J79" s="40"/>
    </row>
    <row r="80" spans="1:10" s="45" customFormat="1" ht="34.5" customHeight="1" outlineLevel="1" x14ac:dyDescent="0.25">
      <c r="A80" s="44">
        <v>1</v>
      </c>
      <c r="B80" s="11" t="s">
        <v>138</v>
      </c>
      <c r="C80" s="11" t="s">
        <v>1</v>
      </c>
      <c r="D80" s="11" t="s">
        <v>139</v>
      </c>
      <c r="E80" s="12">
        <v>36892</v>
      </c>
      <c r="F80" s="20">
        <v>1</v>
      </c>
      <c r="G80" s="48">
        <v>1712340</v>
      </c>
      <c r="H80" s="23">
        <f t="shared" si="1"/>
        <v>1712340</v>
      </c>
      <c r="I80" s="52">
        <v>963191.25</v>
      </c>
      <c r="J80" s="60">
        <v>722393.44</v>
      </c>
    </row>
    <row r="81" spans="1:10" s="13" customFormat="1" x14ac:dyDescent="0.25">
      <c r="A81" s="25"/>
      <c r="B81" s="25"/>
      <c r="C81" s="26"/>
      <c r="D81" s="27"/>
      <c r="E81" s="25"/>
      <c r="F81" s="24"/>
      <c r="G81" s="32"/>
      <c r="H81" s="41">
        <f>SUBTOTAL(9,H11:H80)</f>
        <v>7853112.1760000009</v>
      </c>
      <c r="I81" s="41">
        <f>SUBTOTAL(9,I11:I80)</f>
        <v>4417375.6574999997</v>
      </c>
      <c r="J81" s="41">
        <f>SUBTOTAL(9,J11:J80)</f>
        <v>3313031.7457900001</v>
      </c>
    </row>
    <row r="82" spans="1:10" s="13" customFormat="1" x14ac:dyDescent="0.25">
      <c r="A82" s="5"/>
      <c r="B82" s="16"/>
      <c r="C82" s="17"/>
      <c r="D82" s="15"/>
      <c r="E82" s="5"/>
      <c r="F82" s="5"/>
      <c r="G82" s="33"/>
    </row>
    <row r="83" spans="1:10" s="13" customFormat="1" x14ac:dyDescent="0.25">
      <c r="A83" s="5"/>
      <c r="B83" s="18"/>
      <c r="C83" s="14"/>
      <c r="D83" s="15"/>
      <c r="E83" s="5"/>
      <c r="F83" s="5"/>
      <c r="G83" s="33"/>
    </row>
    <row r="84" spans="1:10" s="13" customFormat="1" x14ac:dyDescent="0.25">
      <c r="A84" s="5"/>
      <c r="B84" s="19"/>
      <c r="C84" s="14"/>
      <c r="D84" s="15"/>
      <c r="E84" s="5"/>
      <c r="F84" s="5"/>
      <c r="G84" s="33"/>
      <c r="J84" s="59"/>
    </row>
    <row r="85" spans="1:10" x14ac:dyDescent="0.25">
      <c r="B85" s="7"/>
    </row>
    <row r="86" spans="1:10" x14ac:dyDescent="0.25">
      <c r="B86" s="6"/>
    </row>
    <row r="87" spans="1:10" s="4" customFormat="1" x14ac:dyDescent="0.25">
      <c r="A87" s="2"/>
      <c r="B87" s="6"/>
      <c r="D87" s="8"/>
      <c r="E87" s="2"/>
      <c r="F87" s="2"/>
      <c r="G87" s="34"/>
    </row>
  </sheetData>
  <autoFilter ref="A9:J9" xr:uid="{00000000-0001-0000-0000-000000000000}"/>
  <mergeCells count="7">
    <mergeCell ref="A6:F6"/>
    <mergeCell ref="A7:A8"/>
    <mergeCell ref="B7:B8"/>
    <mergeCell ref="C7:C8"/>
    <mergeCell ref="D7:D8"/>
    <mergeCell ref="E7:E8"/>
    <mergeCell ref="F7:I7"/>
  </mergeCells>
  <printOptions horizontalCentered="1"/>
  <pageMargins left="0.78740157480314965" right="0.19685039370078741" top="0.39370078740157483" bottom="0.39370078740157483" header="0.51181102362204722" footer="0.51181102362204722"/>
  <pageSetup paperSize="9" fitToHeight="0" orientation="landscape" r:id="rId1"/>
  <rowBreaks count="1" manualBreakCount="1">
    <brk id="60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НВЛ</vt:lpstr>
      <vt:lpstr>НВЛ!Заголовки_для_печати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ПУ</dc:creator>
  <cp:lastModifiedBy>Руслан Деникаев</cp:lastModifiedBy>
  <cp:revision>1</cp:revision>
  <cp:lastPrinted>2023-10-18T06:25:46Z</cp:lastPrinted>
  <dcterms:created xsi:type="dcterms:W3CDTF">2017-01-09T11:09:30Z</dcterms:created>
  <dcterms:modified xsi:type="dcterms:W3CDTF">2024-01-08T10:41:12Z</dcterms:modified>
</cp:coreProperties>
</file>